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\Documents\carpetas sf\ESCOM\ADMINISTRACION DE PROYECTOS\CONTENIDO TEMATICO\VI. ESTUDIO ECONOMICO FIN\INVERSIÓN INICIAL\I. INICIAL PARA LLENAR\"/>
    </mc:Choice>
  </mc:AlternateContent>
  <bookViews>
    <workbookView xWindow="120" yWindow="50" windowWidth="15470" windowHeight="10820" xr2:uid="{00000000-000D-0000-FFFF-FFFF00000000}"/>
  </bookViews>
  <sheets>
    <sheet name="InversionTotal" sheetId="20" r:id="rId1"/>
  </sheets>
  <definedNames>
    <definedName name="Header_Row">ROW(#REF!)</definedName>
    <definedName name="Interest_Rate">#REF!</definedName>
    <definedName name="Loan_Amount">#REF!</definedName>
    <definedName name="Loan_Start">#REF!</definedName>
    <definedName name="Loan_Years">#REF!</definedName>
    <definedName name="Number_of_Payments">#REF!</definedName>
    <definedName name="Payment_Number">ROW()-[0]!Header_Row</definedName>
    <definedName name="y">#REF!</definedName>
  </definedNames>
  <calcPr calcId="171027"/>
</workbook>
</file>

<file path=xl/calcChain.xml><?xml version="1.0" encoding="utf-8"?>
<calcChain xmlns="http://schemas.openxmlformats.org/spreadsheetml/2006/main">
  <c r="F16" i="20" l="1"/>
  <c r="F17" i="20" s="1"/>
  <c r="D95" i="20" s="1"/>
  <c r="E90" i="20"/>
  <c r="D97" i="20" s="1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71" i="20" l="1"/>
  <c r="D96" i="20" s="1"/>
  <c r="D98" i="20" s="1"/>
  <c r="D102" i="20" s="1"/>
</calcChain>
</file>

<file path=xl/sharedStrings.xml><?xml version="1.0" encoding="utf-8"?>
<sst xmlns="http://schemas.openxmlformats.org/spreadsheetml/2006/main" count="99" uniqueCount="91">
  <si>
    <t>Unidades</t>
  </si>
  <si>
    <t>Pintura</t>
  </si>
  <si>
    <t>Electricidad</t>
  </si>
  <si>
    <t>Albañileria</t>
  </si>
  <si>
    <t>Instalaciones</t>
  </si>
  <si>
    <t>Concepto</t>
  </si>
  <si>
    <t>Monto</t>
  </si>
  <si>
    <t>Total</t>
  </si>
  <si>
    <t>Espacio requerido:</t>
  </si>
  <si>
    <t>Total de inversión</t>
  </si>
  <si>
    <t>Precio Unitario</t>
  </si>
  <si>
    <t>PASO 1</t>
  </si>
  <si>
    <t>PASO 2</t>
  </si>
  <si>
    <t>PASO 3</t>
  </si>
  <si>
    <t>Paso 4</t>
  </si>
  <si>
    <t>Base</t>
  </si>
  <si>
    <t>RECURSOS PARA EQUIPAR</t>
  </si>
  <si>
    <t>RECURSOS PARA INICIAR</t>
  </si>
  <si>
    <t>INVERSIÓN TOTAL</t>
  </si>
  <si>
    <t>Recursos para remodelar</t>
  </si>
  <si>
    <t>Recursos para equipar</t>
  </si>
  <si>
    <t>Recursos para iniciar</t>
  </si>
  <si>
    <t>Costo/mes</t>
  </si>
  <si>
    <t>mts. Cuadrados</t>
  </si>
  <si>
    <t>Imprevistos</t>
  </si>
  <si>
    <t>Varios</t>
  </si>
  <si>
    <t>Depósitos de renta  (1)</t>
  </si>
  <si>
    <t xml:space="preserve">Publicidad inicial </t>
  </si>
  <si>
    <t>Plomería</t>
  </si>
  <si>
    <t>Herrero</t>
  </si>
  <si>
    <t>Acondicionamiento de cocina</t>
  </si>
  <si>
    <t>Parrilla 6 quemadores</t>
  </si>
  <si>
    <t>Estantes</t>
  </si>
  <si>
    <t>Extractor y campana</t>
  </si>
  <si>
    <t>Tarja</t>
  </si>
  <si>
    <t>Mesas de preparación</t>
  </si>
  <si>
    <t>Horno microondas</t>
  </si>
  <si>
    <t>Refrigeradores</t>
  </si>
  <si>
    <t>Tablas para picar</t>
  </si>
  <si>
    <t>Báscula (10 Kg.)</t>
  </si>
  <si>
    <t>Carretilla (Diablo)</t>
  </si>
  <si>
    <t>Caja registradora</t>
  </si>
  <si>
    <t>Batería de cocina</t>
  </si>
  <si>
    <t>Olla Express</t>
  </si>
  <si>
    <t>Charola plástica multiusos</t>
  </si>
  <si>
    <t>Canastas para utensilios</t>
  </si>
  <si>
    <t>Cucharones</t>
  </si>
  <si>
    <t>Cuchillos chef (Set)</t>
  </si>
  <si>
    <t>Chairas</t>
  </si>
  <si>
    <t xml:space="preserve">Cestas de mimbre </t>
  </si>
  <si>
    <t>Charolas (aluminio)</t>
  </si>
  <si>
    <t>Platos de plástico</t>
  </si>
  <si>
    <t>Plato sopero</t>
  </si>
  <si>
    <t>Plato para consomé</t>
  </si>
  <si>
    <t>Plato pastelero</t>
  </si>
  <si>
    <t>Cuchillos (12)</t>
  </si>
  <si>
    <t>Cucharas (12)</t>
  </si>
  <si>
    <t>Tenedores (12)</t>
  </si>
  <si>
    <t>Vasos</t>
  </si>
  <si>
    <t>Tazas</t>
  </si>
  <si>
    <t xml:space="preserve">Mesas </t>
  </si>
  <si>
    <t xml:space="preserve">Sillas </t>
  </si>
  <si>
    <t xml:space="preserve">Mesas de servicio </t>
  </si>
  <si>
    <t>Azucareras</t>
  </si>
  <si>
    <t>Servilleteros (metal)</t>
  </si>
  <si>
    <t xml:space="preserve">Salseras </t>
  </si>
  <si>
    <t xml:space="preserve">Saleros </t>
  </si>
  <si>
    <t xml:space="preserve">Basureros </t>
  </si>
  <si>
    <t>Mandil</t>
  </si>
  <si>
    <t xml:space="preserve">Equipo de limpieza (Escobas, cubetas, jergas) </t>
  </si>
  <si>
    <t>Teléfono</t>
  </si>
  <si>
    <t>Otro</t>
  </si>
  <si>
    <t>Tanque de gas 500 lt</t>
  </si>
  <si>
    <t>INVERSION TOTAL</t>
  </si>
  <si>
    <t>Plancha 1 quemadores</t>
  </si>
  <si>
    <t>Licuadoras 4 lts.</t>
  </si>
  <si>
    <t>Contratación Líneas telefónicas</t>
  </si>
  <si>
    <t>Contratación de gas</t>
  </si>
  <si>
    <t>Contratación de cable</t>
  </si>
  <si>
    <t>Acta constitutiva</t>
  </si>
  <si>
    <t>Disponible / capital social</t>
  </si>
  <si>
    <t>Financiamiento requerido</t>
  </si>
  <si>
    <t>Pago de renta mensual (los meses que se van a pagar antes de entrar en operación)</t>
  </si>
  <si>
    <t>5 meses por 10000</t>
  </si>
  <si>
    <t xml:space="preserve">RECURSOS PARA CONSTRUIR, REMODELAR Y ACONDICIONAR </t>
  </si>
  <si>
    <t>Sueldos para el primer mes de operación y si es necesario para algunos meses previos</t>
  </si>
  <si>
    <t>Materia prima para el primer mes de operación (inventarios)</t>
  </si>
  <si>
    <t>Licencias y permisos (costos de acuerdo con SEDECO)</t>
  </si>
  <si>
    <t>Pago a capital (en caso de solicitar financiamiento)</t>
  </si>
  <si>
    <t>Pago de intereses (en caso de solicitar financiamiento)</t>
  </si>
  <si>
    <t>Modifica los conceptos y montos en función de tu negocio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</si>
</sst>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_(&quot;$&quot;* #,##0.00_);_(&quot;$&quot;* \(#,##0.00\);_(&quot;$&quot;* &quot;-&quot;??_);_(@_)"/>
    <numFmt numFmtId="165" formatCode="&quot;$&quot;#,##0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Lucida Console"/>
      <family val="3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3"/>
      <name val="Arial"/>
      <family val="2"/>
    </font>
    <font>
      <sz val="12"/>
      <name val="Calibri"/>
      <family val="2"/>
      <scheme val="minor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/>
      </patternFill>
    </fill>
    <fill>
      <patternFill patternType="solid">
        <fgColor indexed="65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/>
        <bgColor theme="0"/>
      </patternFill>
    </fill>
    <fill>
      <gradientFill type="path" top="1" bottom="1">
        <stop position="0">
          <color theme="0"/>
        </stop>
        <stop position="1">
          <color theme="4"/>
        </stop>
      </gradientFill>
    </fill>
    <fill>
      <gradientFill degree="90">
        <stop position="0">
          <color theme="3"/>
        </stop>
        <stop position="0.5">
          <color theme="4"/>
        </stop>
        <stop position="1">
          <color theme="3"/>
        </stop>
      </gradient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4" borderId="0" xfId="0" applyFill="1"/>
    <xf numFmtId="0" fontId="3" fillId="5" borderId="1" xfId="0" applyFont="1" applyFill="1" applyBorder="1" applyAlignment="1">
      <alignment horizontal="center" vertical="center"/>
    </xf>
    <xf numFmtId="0" fontId="5" fillId="4" borderId="0" xfId="0" applyFont="1" applyFill="1"/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4" borderId="0" xfId="0" applyFont="1" applyFill="1"/>
    <xf numFmtId="165" fontId="1" fillId="6" borderId="4" xfId="2" applyNumberFormat="1" applyFont="1" applyFill="1" applyBorder="1" applyAlignment="1">
      <alignment horizontal="center" vertical="center"/>
    </xf>
    <xf numFmtId="0" fontId="7" fillId="8" borderId="0" xfId="0" applyFont="1" applyFill="1"/>
    <xf numFmtId="0" fontId="2" fillId="6" borderId="6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center"/>
    </xf>
    <xf numFmtId="0" fontId="0" fillId="4" borderId="9" xfId="0" applyFill="1" applyBorder="1"/>
    <xf numFmtId="0" fontId="0" fillId="4" borderId="4" xfId="0" applyFill="1" applyBorder="1"/>
    <xf numFmtId="0" fontId="0" fillId="4" borderId="0" xfId="0" applyFill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165" fontId="1" fillId="6" borderId="3" xfId="2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center"/>
    </xf>
    <xf numFmtId="164" fontId="2" fillId="2" borderId="7" xfId="0" applyNumberFormat="1" applyFont="1" applyFill="1" applyBorder="1"/>
    <xf numFmtId="0" fontId="2" fillId="11" borderId="8" xfId="0" applyFont="1" applyFill="1" applyBorder="1" applyAlignment="1">
      <alignment wrapText="1"/>
    </xf>
    <xf numFmtId="0" fontId="2" fillId="2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/>
    <xf numFmtId="0" fontId="2" fillId="11" borderId="5" xfId="0" applyFont="1" applyFill="1" applyBorder="1" applyAlignment="1">
      <alignment wrapText="1"/>
    </xf>
    <xf numFmtId="0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/>
    <xf numFmtId="0" fontId="0" fillId="10" borderId="0" xfId="0" applyFill="1"/>
    <xf numFmtId="0" fontId="0" fillId="10" borderId="0" xfId="0" applyFill="1" applyAlignment="1">
      <alignment horizontal="center"/>
    </xf>
    <xf numFmtId="6" fontId="2" fillId="6" borderId="8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/>
    <xf numFmtId="6" fontId="2" fillId="6" borderId="7" xfId="0" applyNumberFormat="1" applyFont="1" applyFill="1" applyBorder="1" applyAlignment="1">
      <alignment horizontal="center" vertical="center" wrapText="1"/>
    </xf>
    <xf numFmtId="6" fontId="2" fillId="6" borderId="5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/>
    <xf numFmtId="0" fontId="2" fillId="6" borderId="3" xfId="0" applyFont="1" applyFill="1" applyBorder="1"/>
    <xf numFmtId="0" fontId="2" fillId="6" borderId="0" xfId="0" applyFont="1" applyFill="1" applyBorder="1"/>
    <xf numFmtId="0" fontId="2" fillId="6" borderId="11" xfId="0" applyFont="1" applyFill="1" applyBorder="1"/>
    <xf numFmtId="0" fontId="1" fillId="4" borderId="9" xfId="0" applyFont="1" applyFill="1" applyBorder="1"/>
    <xf numFmtId="0" fontId="9" fillId="0" borderId="0" xfId="1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wrapText="1"/>
    </xf>
    <xf numFmtId="0" fontId="2" fillId="11" borderId="0" xfId="0" applyFont="1" applyFill="1" applyBorder="1" applyAlignment="1">
      <alignment wrapText="1"/>
    </xf>
    <xf numFmtId="0" fontId="2" fillId="10" borderId="0" xfId="0" applyFont="1" applyFill="1"/>
    <xf numFmtId="0" fontId="12" fillId="9" borderId="10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wrapText="1"/>
    </xf>
    <xf numFmtId="0" fontId="2" fillId="11" borderId="0" xfId="0" applyFont="1" applyFill="1" applyBorder="1" applyAlignment="1">
      <alignment wrapText="1"/>
    </xf>
    <xf numFmtId="0" fontId="2" fillId="11" borderId="13" xfId="0" applyFont="1" applyFill="1" applyBorder="1" applyAlignment="1">
      <alignment wrapText="1"/>
    </xf>
    <xf numFmtId="0" fontId="2" fillId="11" borderId="14" xfId="0" applyFont="1" applyFill="1" applyBorder="1" applyAlignment="1">
      <alignment wrapText="1"/>
    </xf>
    <xf numFmtId="0" fontId="2" fillId="11" borderId="11" xfId="0" applyFont="1" applyFill="1" applyBorder="1" applyAlignment="1">
      <alignment wrapText="1"/>
    </xf>
    <xf numFmtId="0" fontId="2" fillId="11" borderId="15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1" fillId="11" borderId="6" xfId="0" applyFont="1" applyFill="1" applyBorder="1" applyAlignment="1">
      <alignment wrapText="1"/>
    </xf>
    <xf numFmtId="0" fontId="1" fillId="11" borderId="0" xfId="0" applyFont="1" applyFill="1" applyBorder="1" applyAlignment="1">
      <alignment wrapText="1"/>
    </xf>
    <xf numFmtId="0" fontId="13" fillId="9" borderId="9" xfId="0" applyFont="1" applyFill="1" applyBorder="1"/>
    <xf numFmtId="0" fontId="13" fillId="9" borderId="4" xfId="0" applyFont="1" applyFill="1" applyBorder="1"/>
    <xf numFmtId="0" fontId="3" fillId="5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0" fillId="12" borderId="0" xfId="0" applyFill="1"/>
  </cellXfs>
  <cellStyles count="3">
    <cellStyle name="Énfasis6" xfId="1" builtinId="49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2"/>
  <sheetViews>
    <sheetView tabSelected="1" workbookViewId="0">
      <selection activeCell="B4" sqref="B4"/>
    </sheetView>
  </sheetViews>
  <sheetFormatPr baseColWidth="10" defaultColWidth="11.453125" defaultRowHeight="14" customHeight="1" x14ac:dyDescent="0.25"/>
  <cols>
    <col min="1" max="1" width="2.1796875" style="29" customWidth="1"/>
    <col min="2" max="2" width="40.1796875" style="29" customWidth="1"/>
    <col min="3" max="3" width="11.453125" style="29"/>
    <col min="4" max="4" width="18.81640625" style="29" customWidth="1"/>
    <col min="5" max="5" width="11.453125" style="29"/>
    <col min="6" max="6" width="21.1796875" style="29" customWidth="1"/>
    <col min="7" max="16384" width="11.453125" style="29"/>
  </cols>
  <sheetData>
    <row r="1" spans="2:6" ht="14" customHeight="1" x14ac:dyDescent="0.25">
      <c r="B1" s="67" t="s">
        <v>90</v>
      </c>
      <c r="C1" s="67"/>
    </row>
    <row r="2" spans="2:6" ht="14" customHeight="1" x14ac:dyDescent="0.25">
      <c r="B2" s="64" t="s">
        <v>73</v>
      </c>
      <c r="C2" s="64"/>
      <c r="D2" s="64"/>
      <c r="E2" s="64"/>
      <c r="F2" s="64"/>
    </row>
    <row r="3" spans="2:6" ht="14" customHeight="1" x14ac:dyDescent="0.25">
      <c r="B3" s="30"/>
      <c r="C3" s="30"/>
      <c r="D3" s="30"/>
      <c r="E3" s="30"/>
      <c r="F3" s="30"/>
    </row>
    <row r="4" spans="2:6" ht="14" customHeight="1" x14ac:dyDescent="0.25">
      <c r="B4" s="30"/>
      <c r="C4" s="30"/>
      <c r="D4" s="30"/>
      <c r="E4" s="30"/>
      <c r="F4" s="30"/>
    </row>
    <row r="5" spans="2:6" ht="14" customHeight="1" x14ac:dyDescent="0.25">
      <c r="B5" s="8" t="s">
        <v>11</v>
      </c>
      <c r="C5" s="1"/>
      <c r="D5" s="1"/>
      <c r="E5" s="1"/>
      <c r="F5" s="1"/>
    </row>
    <row r="6" spans="2:6" ht="14" customHeight="1" x14ac:dyDescent="0.35">
      <c r="B6" s="1"/>
      <c r="C6" s="1"/>
      <c r="D6" s="65"/>
      <c r="E6" s="66"/>
      <c r="F6" s="40"/>
    </row>
    <row r="7" spans="2:6" ht="14" customHeight="1" x14ac:dyDescent="0.3">
      <c r="B7" s="44" t="s">
        <v>84</v>
      </c>
      <c r="C7" s="57"/>
      <c r="D7" s="57"/>
      <c r="E7" s="57"/>
      <c r="F7" s="58"/>
    </row>
    <row r="8" spans="2:6" ht="14" customHeight="1" x14ac:dyDescent="0.25">
      <c r="B8" s="59" t="s">
        <v>4</v>
      </c>
      <c r="C8" s="60"/>
      <c r="D8" s="60"/>
      <c r="E8" s="61"/>
      <c r="F8" s="2" t="s">
        <v>6</v>
      </c>
    </row>
    <row r="9" spans="2:6" ht="14" customHeight="1" x14ac:dyDescent="0.25">
      <c r="B9" s="47" t="s">
        <v>3</v>
      </c>
      <c r="C9" s="48"/>
      <c r="D9" s="48"/>
      <c r="E9" s="49"/>
      <c r="F9" s="31">
        <v>3000</v>
      </c>
    </row>
    <row r="10" spans="2:6" ht="14" customHeight="1" x14ac:dyDescent="0.25">
      <c r="B10" s="47" t="s">
        <v>28</v>
      </c>
      <c r="C10" s="48"/>
      <c r="D10" s="48"/>
      <c r="E10" s="49"/>
      <c r="F10" s="31">
        <v>0</v>
      </c>
    </row>
    <row r="11" spans="2:6" ht="14" customHeight="1" x14ac:dyDescent="0.25">
      <c r="B11" s="47" t="s">
        <v>1</v>
      </c>
      <c r="C11" s="48"/>
      <c r="D11" s="48"/>
      <c r="E11" s="49"/>
      <c r="F11" s="31">
        <v>0</v>
      </c>
    </row>
    <row r="12" spans="2:6" ht="14" customHeight="1" x14ac:dyDescent="0.25">
      <c r="B12" s="47" t="s">
        <v>29</v>
      </c>
      <c r="C12" s="48"/>
      <c r="D12" s="48"/>
      <c r="E12" s="49"/>
      <c r="F12" s="31">
        <v>2000</v>
      </c>
    </row>
    <row r="13" spans="2:6" ht="14" customHeight="1" x14ac:dyDescent="0.25">
      <c r="B13" s="47" t="s">
        <v>2</v>
      </c>
      <c r="C13" s="48"/>
      <c r="D13" s="48"/>
      <c r="E13" s="49"/>
      <c r="F13" s="31">
        <v>0</v>
      </c>
    </row>
    <row r="14" spans="2:6" ht="14" customHeight="1" x14ac:dyDescent="0.25">
      <c r="B14" s="47" t="s">
        <v>30</v>
      </c>
      <c r="C14" s="48"/>
      <c r="D14" s="48"/>
      <c r="E14" s="49"/>
      <c r="F14" s="31">
        <v>0</v>
      </c>
    </row>
    <row r="15" spans="2:6" ht="14" customHeight="1" x14ac:dyDescent="0.25">
      <c r="B15" s="47" t="s">
        <v>25</v>
      </c>
      <c r="C15" s="48"/>
      <c r="D15" s="48"/>
      <c r="E15" s="49"/>
      <c r="F15" s="31">
        <v>0</v>
      </c>
    </row>
    <row r="16" spans="2:6" ht="14" customHeight="1" x14ac:dyDescent="0.25">
      <c r="B16" s="47" t="s">
        <v>24</v>
      </c>
      <c r="C16" s="48"/>
      <c r="D16" s="48"/>
      <c r="E16" s="49"/>
      <c r="F16" s="31">
        <f>SUM(C16:E16)</f>
        <v>0</v>
      </c>
    </row>
    <row r="17" spans="2:6" ht="14" customHeight="1" x14ac:dyDescent="0.3">
      <c r="B17" s="32" t="s">
        <v>7</v>
      </c>
      <c r="C17" s="13"/>
      <c r="D17" s="13"/>
      <c r="E17" s="14"/>
      <c r="F17" s="7">
        <f>SUM(F9:F16)</f>
        <v>5000</v>
      </c>
    </row>
    <row r="18" spans="2:6" ht="14" customHeight="1" x14ac:dyDescent="0.3">
      <c r="C18" s="11" t="s">
        <v>8</v>
      </c>
      <c r="D18" s="12"/>
      <c r="E18" s="6" t="s">
        <v>23</v>
      </c>
      <c r="F18" s="3"/>
    </row>
    <row r="19" spans="2:6" ht="14" customHeight="1" x14ac:dyDescent="0.25">
      <c r="B19" s="1"/>
      <c r="C19" s="1"/>
      <c r="D19" s="1"/>
      <c r="E19" s="1"/>
      <c r="F19" s="1"/>
    </row>
    <row r="20" spans="2:6" ht="14" customHeight="1" x14ac:dyDescent="0.25">
      <c r="B20" s="8" t="s">
        <v>12</v>
      </c>
      <c r="C20" s="1"/>
      <c r="D20" s="1"/>
      <c r="E20" s="1"/>
      <c r="F20" s="1"/>
    </row>
    <row r="21" spans="2:6" ht="14" customHeight="1" x14ac:dyDescent="0.25">
      <c r="B21" s="1"/>
      <c r="C21" s="1"/>
      <c r="D21" s="1"/>
      <c r="E21" s="1"/>
      <c r="F21" s="1"/>
    </row>
    <row r="22" spans="2:6" ht="14" customHeight="1" x14ac:dyDescent="0.25">
      <c r="B22" s="44" t="s">
        <v>16</v>
      </c>
      <c r="C22" s="62"/>
      <c r="D22" s="62"/>
      <c r="E22" s="63"/>
      <c r="F22" s="1"/>
    </row>
    <row r="23" spans="2:6" ht="14" customHeight="1" x14ac:dyDescent="0.25">
      <c r="B23" s="18" t="s">
        <v>5</v>
      </c>
      <c r="C23" s="18" t="s">
        <v>0</v>
      </c>
      <c r="D23" s="19" t="s">
        <v>10</v>
      </c>
      <c r="E23" s="18" t="s">
        <v>6</v>
      </c>
      <c r="F23" s="1"/>
    </row>
    <row r="24" spans="2:6" ht="14" customHeight="1" x14ac:dyDescent="0.25">
      <c r="B24" s="20" t="s">
        <v>74</v>
      </c>
      <c r="C24" s="21">
        <v>1</v>
      </c>
      <c r="D24" s="22">
        <v>3290</v>
      </c>
      <c r="E24" s="33">
        <f t="shared" ref="E24:E70" si="0">+D24*C24</f>
        <v>3290</v>
      </c>
      <c r="F24" s="1"/>
    </row>
    <row r="25" spans="2:6" ht="14" customHeight="1" x14ac:dyDescent="0.25">
      <c r="B25" s="23" t="s">
        <v>31</v>
      </c>
      <c r="C25" s="24">
        <v>1</v>
      </c>
      <c r="D25" s="25">
        <v>7490</v>
      </c>
      <c r="E25" s="31">
        <f t="shared" si="0"/>
        <v>7490</v>
      </c>
      <c r="F25" s="1"/>
    </row>
    <row r="26" spans="2:6" ht="14" customHeight="1" x14ac:dyDescent="0.25">
      <c r="B26" s="23" t="s">
        <v>32</v>
      </c>
      <c r="C26" s="24">
        <v>2</v>
      </c>
      <c r="D26" s="25">
        <v>1390</v>
      </c>
      <c r="E26" s="31">
        <f t="shared" si="0"/>
        <v>2780</v>
      </c>
      <c r="F26" s="1"/>
    </row>
    <row r="27" spans="2:6" ht="14" customHeight="1" x14ac:dyDescent="0.25">
      <c r="B27" s="23" t="s">
        <v>33</v>
      </c>
      <c r="C27" s="24">
        <v>1</v>
      </c>
      <c r="D27" s="25">
        <v>7290</v>
      </c>
      <c r="E27" s="31">
        <f t="shared" si="0"/>
        <v>7290</v>
      </c>
      <c r="F27" s="1"/>
    </row>
    <row r="28" spans="2:6" ht="14" customHeight="1" x14ac:dyDescent="0.25">
      <c r="B28" s="23" t="s">
        <v>34</v>
      </c>
      <c r="C28" s="24">
        <v>1</v>
      </c>
      <c r="D28" s="25">
        <v>3200</v>
      </c>
      <c r="E28" s="31">
        <f t="shared" si="0"/>
        <v>3200</v>
      </c>
      <c r="F28" s="1"/>
    </row>
    <row r="29" spans="2:6" ht="14" customHeight="1" x14ac:dyDescent="0.25">
      <c r="B29" s="23" t="s">
        <v>35</v>
      </c>
      <c r="C29" s="24">
        <v>1</v>
      </c>
      <c r="D29" s="25">
        <v>2990</v>
      </c>
      <c r="E29" s="31">
        <f t="shared" si="0"/>
        <v>2990</v>
      </c>
      <c r="F29" s="1"/>
    </row>
    <row r="30" spans="2:6" ht="14" customHeight="1" x14ac:dyDescent="0.25">
      <c r="B30" s="23" t="s">
        <v>36</v>
      </c>
      <c r="C30" s="24">
        <v>1</v>
      </c>
      <c r="D30" s="25">
        <v>1200</v>
      </c>
      <c r="E30" s="31">
        <f t="shared" si="0"/>
        <v>1200</v>
      </c>
      <c r="F30" s="1"/>
    </row>
    <row r="31" spans="2:6" ht="14" customHeight="1" x14ac:dyDescent="0.25">
      <c r="B31" s="23" t="s">
        <v>37</v>
      </c>
      <c r="C31" s="24">
        <v>2</v>
      </c>
      <c r="D31" s="25">
        <v>9900</v>
      </c>
      <c r="E31" s="31">
        <f t="shared" si="0"/>
        <v>19800</v>
      </c>
      <c r="F31" s="1"/>
    </row>
    <row r="32" spans="2:6" ht="14" customHeight="1" x14ac:dyDescent="0.25">
      <c r="B32" s="23" t="s">
        <v>38</v>
      </c>
      <c r="C32" s="24">
        <v>3</v>
      </c>
      <c r="D32" s="25">
        <v>109</v>
      </c>
      <c r="E32" s="31">
        <f t="shared" si="0"/>
        <v>327</v>
      </c>
      <c r="F32" s="1"/>
    </row>
    <row r="33" spans="2:6" ht="14" customHeight="1" x14ac:dyDescent="0.25">
      <c r="B33" s="23" t="s">
        <v>39</v>
      </c>
      <c r="C33" s="24">
        <v>1</v>
      </c>
      <c r="D33" s="25">
        <v>1790</v>
      </c>
      <c r="E33" s="31">
        <f t="shared" si="0"/>
        <v>1790</v>
      </c>
      <c r="F33" s="1"/>
    </row>
    <row r="34" spans="2:6" ht="14" customHeight="1" x14ac:dyDescent="0.25">
      <c r="B34" s="23" t="s">
        <v>40</v>
      </c>
      <c r="C34" s="24">
        <v>1</v>
      </c>
      <c r="D34" s="25">
        <v>550</v>
      </c>
      <c r="E34" s="31">
        <f t="shared" si="0"/>
        <v>550</v>
      </c>
      <c r="F34" s="1"/>
    </row>
    <row r="35" spans="2:6" ht="14" customHeight="1" x14ac:dyDescent="0.25">
      <c r="B35" s="23" t="s">
        <v>75</v>
      </c>
      <c r="C35" s="24">
        <v>1</v>
      </c>
      <c r="D35" s="25">
        <v>3500</v>
      </c>
      <c r="E35" s="31">
        <f t="shared" si="0"/>
        <v>3500</v>
      </c>
      <c r="F35" s="1"/>
    </row>
    <row r="36" spans="2:6" ht="14" customHeight="1" x14ac:dyDescent="0.25">
      <c r="B36" s="23" t="s">
        <v>41</v>
      </c>
      <c r="C36" s="24">
        <v>1</v>
      </c>
      <c r="D36" s="25">
        <v>2990</v>
      </c>
      <c r="E36" s="31">
        <f t="shared" si="0"/>
        <v>2990</v>
      </c>
      <c r="F36" s="1"/>
    </row>
    <row r="37" spans="2:6" ht="14" customHeight="1" x14ac:dyDescent="0.25">
      <c r="B37" s="23" t="s">
        <v>42</v>
      </c>
      <c r="C37" s="24">
        <v>1</v>
      </c>
      <c r="D37" s="25">
        <v>1000</v>
      </c>
      <c r="E37" s="31">
        <f t="shared" si="0"/>
        <v>1000</v>
      </c>
      <c r="F37" s="1"/>
    </row>
    <row r="38" spans="2:6" ht="14" customHeight="1" x14ac:dyDescent="0.25">
      <c r="B38" s="23" t="s">
        <v>43</v>
      </c>
      <c r="C38" s="24">
        <v>1</v>
      </c>
      <c r="D38" s="25">
        <v>4000</v>
      </c>
      <c r="E38" s="31">
        <f t="shared" si="0"/>
        <v>4000</v>
      </c>
      <c r="F38" s="1"/>
    </row>
    <row r="39" spans="2:6" ht="14" customHeight="1" x14ac:dyDescent="0.25">
      <c r="B39" s="23" t="s">
        <v>44</v>
      </c>
      <c r="C39" s="24">
        <v>10</v>
      </c>
      <c r="D39" s="25">
        <v>99</v>
      </c>
      <c r="E39" s="31">
        <f t="shared" si="0"/>
        <v>990</v>
      </c>
      <c r="F39" s="1"/>
    </row>
    <row r="40" spans="2:6" ht="14" customHeight="1" x14ac:dyDescent="0.25">
      <c r="B40" s="23" t="s">
        <v>45</v>
      </c>
      <c r="C40" s="24">
        <v>2</v>
      </c>
      <c r="D40" s="25">
        <v>49</v>
      </c>
      <c r="E40" s="31">
        <f t="shared" si="0"/>
        <v>98</v>
      </c>
      <c r="F40" s="1"/>
    </row>
    <row r="41" spans="2:6" ht="14" customHeight="1" x14ac:dyDescent="0.25">
      <c r="B41" s="23" t="s">
        <v>46</v>
      </c>
      <c r="C41" s="24">
        <v>5</v>
      </c>
      <c r="D41" s="25">
        <v>29</v>
      </c>
      <c r="E41" s="31">
        <f t="shared" si="0"/>
        <v>145</v>
      </c>
      <c r="F41" s="1"/>
    </row>
    <row r="42" spans="2:6" ht="14" customHeight="1" x14ac:dyDescent="0.25">
      <c r="B42" s="23" t="s">
        <v>47</v>
      </c>
      <c r="C42" s="24">
        <v>1</v>
      </c>
      <c r="D42" s="25">
        <v>499</v>
      </c>
      <c r="E42" s="31">
        <f t="shared" si="0"/>
        <v>499</v>
      </c>
      <c r="F42" s="1"/>
    </row>
    <row r="43" spans="2:6" ht="14" customHeight="1" x14ac:dyDescent="0.25">
      <c r="B43" s="23" t="s">
        <v>48</v>
      </c>
      <c r="C43" s="24">
        <v>1</v>
      </c>
      <c r="D43" s="25">
        <v>179</v>
      </c>
      <c r="E43" s="31">
        <f t="shared" si="0"/>
        <v>179</v>
      </c>
      <c r="F43" s="1"/>
    </row>
    <row r="44" spans="2:6" ht="14" customHeight="1" x14ac:dyDescent="0.25">
      <c r="B44" s="23" t="s">
        <v>49</v>
      </c>
      <c r="C44" s="24">
        <v>6</v>
      </c>
      <c r="D44" s="25">
        <v>120</v>
      </c>
      <c r="E44" s="31">
        <f t="shared" si="0"/>
        <v>720</v>
      </c>
      <c r="F44" s="1"/>
    </row>
    <row r="45" spans="2:6" ht="14" customHeight="1" x14ac:dyDescent="0.25">
      <c r="B45" s="23" t="s">
        <v>50</v>
      </c>
      <c r="C45" s="24">
        <v>36</v>
      </c>
      <c r="D45" s="25">
        <v>180</v>
      </c>
      <c r="E45" s="31">
        <f t="shared" si="0"/>
        <v>6480</v>
      </c>
      <c r="F45" s="1"/>
    </row>
    <row r="46" spans="2:6" ht="14" customHeight="1" x14ac:dyDescent="0.25">
      <c r="B46" s="23" t="s">
        <v>51</v>
      </c>
      <c r="C46" s="24">
        <v>42</v>
      </c>
      <c r="D46" s="25">
        <v>20</v>
      </c>
      <c r="E46" s="31">
        <f t="shared" si="0"/>
        <v>840</v>
      </c>
      <c r="F46" s="1"/>
    </row>
    <row r="47" spans="2:6" ht="14" customHeight="1" x14ac:dyDescent="0.25">
      <c r="B47" s="23" t="s">
        <v>52</v>
      </c>
      <c r="C47" s="24">
        <v>42</v>
      </c>
      <c r="D47" s="25">
        <v>16</v>
      </c>
      <c r="E47" s="31">
        <f t="shared" si="0"/>
        <v>672</v>
      </c>
      <c r="F47" s="1"/>
    </row>
    <row r="48" spans="2:6" ht="14" customHeight="1" x14ac:dyDescent="0.25">
      <c r="B48" s="23" t="s">
        <v>53</v>
      </c>
      <c r="C48" s="24">
        <v>42</v>
      </c>
      <c r="D48" s="25">
        <v>16</v>
      </c>
      <c r="E48" s="31">
        <f t="shared" si="0"/>
        <v>672</v>
      </c>
      <c r="F48" s="1"/>
    </row>
    <row r="49" spans="2:6" ht="14" customHeight="1" x14ac:dyDescent="0.25">
      <c r="B49" s="23" t="s">
        <v>54</v>
      </c>
      <c r="C49" s="24">
        <v>42</v>
      </c>
      <c r="D49" s="25">
        <v>16</v>
      </c>
      <c r="E49" s="31">
        <f t="shared" si="0"/>
        <v>672</v>
      </c>
      <c r="F49" s="1"/>
    </row>
    <row r="50" spans="2:6" ht="14" customHeight="1" x14ac:dyDescent="0.25">
      <c r="B50" s="23" t="s">
        <v>55</v>
      </c>
      <c r="C50" s="24">
        <v>4</v>
      </c>
      <c r="D50" s="25">
        <v>120</v>
      </c>
      <c r="E50" s="31">
        <f t="shared" si="0"/>
        <v>480</v>
      </c>
      <c r="F50" s="1"/>
    </row>
    <row r="51" spans="2:6" ht="14" customHeight="1" x14ac:dyDescent="0.25">
      <c r="B51" s="23" t="s">
        <v>56</v>
      </c>
      <c r="C51" s="24">
        <v>4</v>
      </c>
      <c r="D51" s="25">
        <v>120</v>
      </c>
      <c r="E51" s="31">
        <f t="shared" si="0"/>
        <v>480</v>
      </c>
      <c r="F51" s="1"/>
    </row>
    <row r="52" spans="2:6" ht="14" customHeight="1" x14ac:dyDescent="0.25">
      <c r="B52" s="23" t="s">
        <v>57</v>
      </c>
      <c r="C52" s="24">
        <v>4</v>
      </c>
      <c r="D52" s="25">
        <v>120</v>
      </c>
      <c r="E52" s="31">
        <f t="shared" si="0"/>
        <v>480</v>
      </c>
      <c r="F52" s="1"/>
    </row>
    <row r="53" spans="2:6" ht="14" customHeight="1" x14ac:dyDescent="0.25">
      <c r="B53" s="23" t="s">
        <v>58</v>
      </c>
      <c r="C53" s="24">
        <v>42</v>
      </c>
      <c r="D53" s="25">
        <v>10</v>
      </c>
      <c r="E53" s="31">
        <f t="shared" si="0"/>
        <v>420</v>
      </c>
    </row>
    <row r="54" spans="2:6" ht="14" customHeight="1" x14ac:dyDescent="0.25">
      <c r="B54" s="23" t="s">
        <v>59</v>
      </c>
      <c r="C54" s="24">
        <v>42</v>
      </c>
      <c r="D54" s="25">
        <v>12</v>
      </c>
      <c r="E54" s="31">
        <f t="shared" si="0"/>
        <v>504</v>
      </c>
    </row>
    <row r="55" spans="2:6" ht="14" customHeight="1" x14ac:dyDescent="0.25">
      <c r="B55" s="23" t="s">
        <v>60</v>
      </c>
      <c r="C55" s="24">
        <v>9</v>
      </c>
      <c r="D55" s="25">
        <v>180</v>
      </c>
      <c r="E55" s="31">
        <f t="shared" si="0"/>
        <v>1620</v>
      </c>
    </row>
    <row r="56" spans="2:6" ht="14" customHeight="1" x14ac:dyDescent="0.25">
      <c r="B56" s="23" t="s">
        <v>61</v>
      </c>
      <c r="C56" s="24">
        <v>42</v>
      </c>
      <c r="D56" s="25">
        <v>100</v>
      </c>
      <c r="E56" s="31">
        <f t="shared" si="0"/>
        <v>4200</v>
      </c>
    </row>
    <row r="57" spans="2:6" ht="14" customHeight="1" x14ac:dyDescent="0.25">
      <c r="B57" s="23" t="s">
        <v>62</v>
      </c>
      <c r="C57" s="24">
        <v>1</v>
      </c>
      <c r="D57" s="25">
        <v>200</v>
      </c>
      <c r="E57" s="31">
        <f t="shared" si="0"/>
        <v>200</v>
      </c>
    </row>
    <row r="58" spans="2:6" ht="14" customHeight="1" x14ac:dyDescent="0.25">
      <c r="B58" s="23" t="s">
        <v>63</v>
      </c>
      <c r="C58" s="24">
        <v>6</v>
      </c>
      <c r="D58" s="25">
        <v>19</v>
      </c>
      <c r="E58" s="31">
        <f t="shared" si="0"/>
        <v>114</v>
      </c>
    </row>
    <row r="59" spans="2:6" ht="14" customHeight="1" x14ac:dyDescent="0.25">
      <c r="B59" s="23" t="s">
        <v>64</v>
      </c>
      <c r="C59" s="24">
        <v>10</v>
      </c>
      <c r="D59" s="25">
        <v>89</v>
      </c>
      <c r="E59" s="31">
        <f t="shared" si="0"/>
        <v>890</v>
      </c>
    </row>
    <row r="60" spans="2:6" ht="14" customHeight="1" x14ac:dyDescent="0.25">
      <c r="B60" s="23" t="s">
        <v>65</v>
      </c>
      <c r="C60" s="24">
        <v>12</v>
      </c>
      <c r="D60" s="25">
        <v>19</v>
      </c>
      <c r="E60" s="31">
        <f t="shared" si="0"/>
        <v>228</v>
      </c>
    </row>
    <row r="61" spans="2:6" ht="14" customHeight="1" x14ac:dyDescent="0.25">
      <c r="B61" s="23" t="s">
        <v>66</v>
      </c>
      <c r="C61" s="24">
        <v>10</v>
      </c>
      <c r="D61" s="25">
        <v>9</v>
      </c>
      <c r="E61" s="31">
        <f t="shared" si="0"/>
        <v>90</v>
      </c>
    </row>
    <row r="62" spans="2:6" ht="14" customHeight="1" x14ac:dyDescent="0.25">
      <c r="B62" s="23" t="s">
        <v>67</v>
      </c>
      <c r="C62" s="24">
        <v>3</v>
      </c>
      <c r="D62" s="25">
        <v>150</v>
      </c>
      <c r="E62" s="31">
        <f t="shared" si="0"/>
        <v>450</v>
      </c>
    </row>
    <row r="63" spans="2:6" ht="14" customHeight="1" x14ac:dyDescent="0.25">
      <c r="B63" s="23" t="s">
        <v>68</v>
      </c>
      <c r="C63" s="24">
        <v>10</v>
      </c>
      <c r="D63" s="25">
        <v>59</v>
      </c>
      <c r="E63" s="31">
        <f t="shared" si="0"/>
        <v>590</v>
      </c>
    </row>
    <row r="64" spans="2:6" ht="14" customHeight="1" x14ac:dyDescent="0.25">
      <c r="B64" s="23" t="s">
        <v>69</v>
      </c>
      <c r="C64" s="24">
        <v>2</v>
      </c>
      <c r="D64" s="25">
        <v>500</v>
      </c>
      <c r="E64" s="31">
        <f t="shared" si="0"/>
        <v>1000</v>
      </c>
    </row>
    <row r="65" spans="2:6" ht="14" customHeight="1" x14ac:dyDescent="0.25">
      <c r="B65" s="23" t="s">
        <v>70</v>
      </c>
      <c r="C65" s="24">
        <v>1</v>
      </c>
      <c r="D65" s="25">
        <v>230</v>
      </c>
      <c r="E65" s="31">
        <f>+D65*C65</f>
        <v>230</v>
      </c>
    </row>
    <row r="66" spans="2:6" ht="14" customHeight="1" x14ac:dyDescent="0.25">
      <c r="B66" s="23" t="s">
        <v>72</v>
      </c>
      <c r="C66" s="24">
        <v>1</v>
      </c>
      <c r="D66" s="25">
        <v>3800</v>
      </c>
      <c r="E66" s="31">
        <f>+D66*C66</f>
        <v>3800</v>
      </c>
    </row>
    <row r="67" spans="2:6" ht="14" customHeight="1" x14ac:dyDescent="0.25">
      <c r="B67" s="23" t="s">
        <v>71</v>
      </c>
      <c r="C67" s="24">
        <v>0</v>
      </c>
      <c r="D67" s="25">
        <v>0</v>
      </c>
      <c r="E67" s="31">
        <f>+D67*C67</f>
        <v>0</v>
      </c>
    </row>
    <row r="68" spans="2:6" ht="14" customHeight="1" x14ac:dyDescent="0.25">
      <c r="B68" s="23" t="s">
        <v>71</v>
      </c>
      <c r="C68" s="24">
        <v>0</v>
      </c>
      <c r="D68" s="25">
        <v>0</v>
      </c>
      <c r="E68" s="31">
        <f t="shared" si="0"/>
        <v>0</v>
      </c>
    </row>
    <row r="69" spans="2:6" ht="14" customHeight="1" x14ac:dyDescent="0.25">
      <c r="B69" s="23" t="s">
        <v>71</v>
      </c>
      <c r="C69" s="24">
        <v>0</v>
      </c>
      <c r="D69" s="25">
        <v>0</v>
      </c>
      <c r="E69" s="31">
        <f t="shared" si="0"/>
        <v>0</v>
      </c>
    </row>
    <row r="70" spans="2:6" ht="14" customHeight="1" x14ac:dyDescent="0.25">
      <c r="B70" s="26" t="s">
        <v>71</v>
      </c>
      <c r="C70" s="27">
        <v>0</v>
      </c>
      <c r="D70" s="28">
        <v>0</v>
      </c>
      <c r="E70" s="34">
        <f t="shared" si="0"/>
        <v>0</v>
      </c>
    </row>
    <row r="71" spans="2:6" ht="14" customHeight="1" x14ac:dyDescent="0.3">
      <c r="B71" s="35"/>
      <c r="C71" s="16"/>
      <c r="D71" s="16"/>
      <c r="E71" s="17">
        <f>SUM(E24:E70)</f>
        <v>89940</v>
      </c>
    </row>
    <row r="73" spans="2:6" ht="14" customHeight="1" x14ac:dyDescent="0.25">
      <c r="B73" s="8" t="s">
        <v>13</v>
      </c>
      <c r="C73" s="1"/>
      <c r="D73" s="1"/>
      <c r="E73" s="1"/>
    </row>
    <row r="74" spans="2:6" ht="14" customHeight="1" x14ac:dyDescent="0.25">
      <c r="B74" s="1"/>
      <c r="C74" s="1"/>
      <c r="D74" s="1"/>
      <c r="E74" s="1"/>
    </row>
    <row r="75" spans="2:6" ht="14" customHeight="1" x14ac:dyDescent="0.3">
      <c r="B75" s="44" t="s">
        <v>17</v>
      </c>
      <c r="C75" s="57"/>
      <c r="D75" s="57"/>
      <c r="E75" s="58"/>
    </row>
    <row r="76" spans="2:6" ht="14" customHeight="1" x14ac:dyDescent="0.25">
      <c r="B76" s="10" t="s">
        <v>5</v>
      </c>
      <c r="C76" s="10" t="s">
        <v>22</v>
      </c>
      <c r="D76" s="2" t="s">
        <v>15</v>
      </c>
      <c r="E76" s="18" t="s">
        <v>6</v>
      </c>
    </row>
    <row r="77" spans="2:6" ht="14" customHeight="1" x14ac:dyDescent="0.25">
      <c r="B77" s="47" t="s">
        <v>26</v>
      </c>
      <c r="C77" s="48"/>
      <c r="D77" s="48"/>
      <c r="E77" s="31">
        <v>15000</v>
      </c>
    </row>
    <row r="78" spans="2:6" ht="14" customHeight="1" x14ac:dyDescent="0.25">
      <c r="B78" s="47" t="s">
        <v>82</v>
      </c>
      <c r="C78" s="53"/>
      <c r="D78" s="54"/>
      <c r="E78" s="31">
        <v>50000</v>
      </c>
      <c r="F78" s="43" t="s">
        <v>83</v>
      </c>
    </row>
    <row r="79" spans="2:6" ht="14" customHeight="1" x14ac:dyDescent="0.25">
      <c r="B79" s="47" t="s">
        <v>27</v>
      </c>
      <c r="C79" s="48"/>
      <c r="D79" s="48"/>
      <c r="E79" s="31">
        <v>3000</v>
      </c>
    </row>
    <row r="80" spans="2:6" ht="14" customHeight="1" x14ac:dyDescent="0.25">
      <c r="B80" s="47" t="s">
        <v>87</v>
      </c>
      <c r="C80" s="48"/>
      <c r="D80" s="48"/>
      <c r="E80" s="31">
        <v>20000</v>
      </c>
    </row>
    <row r="81" spans="2:5" ht="14" customHeight="1" x14ac:dyDescent="0.25">
      <c r="B81" s="41" t="s">
        <v>79</v>
      </c>
      <c r="C81" s="42"/>
      <c r="D81" s="42"/>
      <c r="E81" s="31">
        <v>10000</v>
      </c>
    </row>
    <row r="82" spans="2:5" ht="14" customHeight="1" x14ac:dyDescent="0.25">
      <c r="B82" s="47" t="s">
        <v>76</v>
      </c>
      <c r="C82" s="48"/>
      <c r="D82" s="48"/>
      <c r="E82" s="31">
        <v>1500</v>
      </c>
    </row>
    <row r="83" spans="2:5" ht="14" customHeight="1" x14ac:dyDescent="0.25">
      <c r="B83" s="47" t="s">
        <v>77</v>
      </c>
      <c r="C83" s="48"/>
      <c r="D83" s="48"/>
      <c r="E83" s="31">
        <v>2000</v>
      </c>
    </row>
    <row r="84" spans="2:5" ht="14" customHeight="1" x14ac:dyDescent="0.25">
      <c r="B84" s="47" t="s">
        <v>78</v>
      </c>
      <c r="C84" s="48"/>
      <c r="D84" s="48"/>
      <c r="E84" s="31">
        <v>1000</v>
      </c>
    </row>
    <row r="85" spans="2:5" ht="14" customHeight="1" x14ac:dyDescent="0.25">
      <c r="B85" s="47" t="s">
        <v>85</v>
      </c>
      <c r="C85" s="48"/>
      <c r="D85" s="48"/>
      <c r="E85" s="31">
        <v>40000</v>
      </c>
    </row>
    <row r="86" spans="2:5" ht="14" customHeight="1" x14ac:dyDescent="0.25">
      <c r="B86" s="47" t="s">
        <v>86</v>
      </c>
      <c r="C86" s="48"/>
      <c r="D86" s="48"/>
      <c r="E86" s="31">
        <v>25000</v>
      </c>
    </row>
    <row r="87" spans="2:5" ht="14" customHeight="1" x14ac:dyDescent="0.3">
      <c r="B87" s="55" t="s">
        <v>88</v>
      </c>
      <c r="C87" s="56"/>
      <c r="D87" s="56"/>
      <c r="E87" s="31"/>
    </row>
    <row r="88" spans="2:5" ht="14" customHeight="1" x14ac:dyDescent="0.3">
      <c r="B88" s="55" t="s">
        <v>89</v>
      </c>
      <c r="C88" s="56"/>
      <c r="D88" s="56"/>
      <c r="E88" s="31"/>
    </row>
    <row r="89" spans="2:5" ht="14" customHeight="1" x14ac:dyDescent="0.25">
      <c r="B89" s="50" t="s">
        <v>25</v>
      </c>
      <c r="C89" s="51"/>
      <c r="D89" s="52"/>
      <c r="E89" s="31">
        <v>600</v>
      </c>
    </row>
    <row r="90" spans="2:5" ht="14" customHeight="1" x14ac:dyDescent="0.3">
      <c r="B90" s="32" t="s">
        <v>7</v>
      </c>
      <c r="C90" s="5"/>
      <c r="D90" s="4"/>
      <c r="E90" s="7">
        <f>SUM(E77:E89)</f>
        <v>168100</v>
      </c>
    </row>
    <row r="91" spans="2:5" ht="14" customHeight="1" x14ac:dyDescent="0.25">
      <c r="B91" s="1"/>
      <c r="C91" s="1"/>
      <c r="D91" s="1"/>
      <c r="E91" s="1"/>
    </row>
    <row r="92" spans="2:5" ht="14" customHeight="1" x14ac:dyDescent="0.25">
      <c r="B92" s="8" t="s">
        <v>14</v>
      </c>
      <c r="C92" s="1"/>
      <c r="D92" s="1"/>
      <c r="E92" s="1"/>
    </row>
    <row r="93" spans="2:5" ht="14" customHeight="1" x14ac:dyDescent="0.25">
      <c r="B93" s="1"/>
      <c r="C93" s="1"/>
      <c r="D93" s="1"/>
      <c r="E93" s="1"/>
    </row>
    <row r="94" spans="2:5" ht="14" customHeight="1" x14ac:dyDescent="0.25">
      <c r="B94" s="44" t="s">
        <v>18</v>
      </c>
      <c r="C94" s="45"/>
      <c r="D94" s="46"/>
      <c r="E94" s="1"/>
    </row>
    <row r="95" spans="2:5" ht="14" customHeight="1" x14ac:dyDescent="0.25">
      <c r="B95" s="9" t="s">
        <v>19</v>
      </c>
      <c r="C95" s="36"/>
      <c r="D95" s="31">
        <f>+F17</f>
        <v>5000</v>
      </c>
      <c r="E95" s="15"/>
    </row>
    <row r="96" spans="2:5" ht="14" customHeight="1" x14ac:dyDescent="0.25">
      <c r="B96" s="9" t="s">
        <v>20</v>
      </c>
      <c r="C96" s="37"/>
      <c r="D96" s="31">
        <f>+E71</f>
        <v>89940</v>
      </c>
      <c r="E96" s="15"/>
    </row>
    <row r="97" spans="2:5" ht="14" customHeight="1" x14ac:dyDescent="0.25">
      <c r="B97" s="9" t="s">
        <v>21</v>
      </c>
      <c r="C97" s="38"/>
      <c r="D97" s="31">
        <f>+E90</f>
        <v>168100</v>
      </c>
      <c r="E97" s="15"/>
    </row>
    <row r="98" spans="2:5" ht="14" customHeight="1" x14ac:dyDescent="0.3">
      <c r="B98" s="32" t="s">
        <v>9</v>
      </c>
      <c r="C98" s="39"/>
      <c r="D98" s="7">
        <f>SUM(D95:D97)</f>
        <v>263040</v>
      </c>
      <c r="E98" s="15"/>
    </row>
    <row r="100" spans="2:5" ht="14" customHeight="1" x14ac:dyDescent="0.25">
      <c r="B100" s="29" t="s">
        <v>80</v>
      </c>
      <c r="D100" s="31">
        <v>25000</v>
      </c>
    </row>
    <row r="102" spans="2:5" ht="14" customHeight="1" x14ac:dyDescent="0.25">
      <c r="B102" s="29" t="s">
        <v>81</v>
      </c>
      <c r="D102" s="31">
        <f>+D98-D100</f>
        <v>238040</v>
      </c>
    </row>
  </sheetData>
  <mergeCells count="27">
    <mergeCell ref="B22:E22"/>
    <mergeCell ref="B2:F2"/>
    <mergeCell ref="D6:E6"/>
    <mergeCell ref="B7:F7"/>
    <mergeCell ref="B10:E10"/>
    <mergeCell ref="B11:E11"/>
    <mergeCell ref="B12:E12"/>
    <mergeCell ref="B75:E75"/>
    <mergeCell ref="B8:E8"/>
    <mergeCell ref="B9:E9"/>
    <mergeCell ref="B77:D77"/>
    <mergeCell ref="B14:E14"/>
    <mergeCell ref="B94:D94"/>
    <mergeCell ref="B16:E16"/>
    <mergeCell ref="B13:E13"/>
    <mergeCell ref="B83:D83"/>
    <mergeCell ref="B84:D84"/>
    <mergeCell ref="B15:E15"/>
    <mergeCell ref="B89:D89"/>
    <mergeCell ref="B82:D82"/>
    <mergeCell ref="B78:D78"/>
    <mergeCell ref="B79:D79"/>
    <mergeCell ref="B85:D85"/>
    <mergeCell ref="B86:D86"/>
    <mergeCell ref="B87:D87"/>
    <mergeCell ref="B88:D88"/>
    <mergeCell ref="B80:D80"/>
  </mergeCells>
  <pageMargins left="0.7" right="0.7" top="0.75" bottom="0.75" header="0.3" footer="0.3"/>
  <pageSetup orientation="portrait" verticalDpi="360" r:id="rId1"/>
  <headerFooter>
    <oddFooter xml:space="preserve">&amp;C© Copyright Nacional Financiera, S.N.C. MMXI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InversionTotal</vt:lpstr>
    </vt:vector>
  </TitlesOfParts>
  <Company>NAFIN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financiero Guarderias o est. inf.</dc:title>
  <dc:subject>Simulador del proyecto</dc:subject>
  <dc:creator>Ing. Roberto Hernández Segura.</dc:creator>
  <dc:description>Modelo de simulación del proyecto de inversion incluye TIR y punto de _x000d_
equilibrio</dc:description>
  <cp:lastModifiedBy>JOSEFINA HERNANDEZ</cp:lastModifiedBy>
  <cp:lastPrinted>2011-12-12T18:56:11Z</cp:lastPrinted>
  <dcterms:created xsi:type="dcterms:W3CDTF">2002-03-01T18:39:39Z</dcterms:created>
  <dcterms:modified xsi:type="dcterms:W3CDTF">2018-01-13T21:49:44Z</dcterms:modified>
</cp:coreProperties>
</file>